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2" i="1" s="1"/>
  <c r="H353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4" i="1" s="1"/>
  <c r="H185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6" i="1" s="1"/>
  <c r="H137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 s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G24" i="1"/>
  <c r="F24" i="1"/>
  <c r="F23" i="1" s="1"/>
  <c r="E24" i="1"/>
  <c r="D24" i="1"/>
  <c r="D9" i="1" s="1"/>
  <c r="G23" i="1"/>
  <c r="E23" i="1"/>
  <c r="H22" i="1"/>
  <c r="H21" i="1"/>
  <c r="H20" i="1"/>
  <c r="G19" i="1"/>
  <c r="G18" i="1" s="1"/>
  <c r="F19" i="1"/>
  <c r="F9" i="1" s="1"/>
  <c r="F8" i="1" s="1"/>
  <c r="E19" i="1"/>
  <c r="E18" i="1" s="1"/>
  <c r="D19" i="1"/>
  <c r="H19" i="1" s="1"/>
  <c r="H18" i="1" s="1"/>
  <c r="F18" i="1"/>
  <c r="D18" i="1"/>
  <c r="H17" i="1"/>
  <c r="H16" i="1"/>
  <c r="H15" i="1"/>
  <c r="H14" i="1"/>
  <c r="H13" i="1" s="1"/>
  <c r="G13" i="1"/>
  <c r="F13" i="1"/>
  <c r="E13" i="1"/>
  <c r="D13" i="1"/>
  <c r="G12" i="1"/>
  <c r="F12" i="1"/>
  <c r="F11" i="1" s="1"/>
  <c r="E12" i="1"/>
  <c r="D12" i="1"/>
  <c r="H12" i="1" s="1"/>
  <c r="G11" i="1"/>
  <c r="E11" i="1"/>
  <c r="G10" i="1"/>
  <c r="F10" i="1"/>
  <c r="E10" i="1"/>
  <c r="D10" i="1"/>
  <c r="H10" i="1" s="1"/>
  <c r="G9" i="1"/>
  <c r="G8" i="1" s="1"/>
  <c r="H9" i="1" l="1"/>
  <c r="H8" i="1" s="1"/>
  <c r="D8" i="1"/>
  <c r="E9" i="1"/>
  <c r="E8" i="1" s="1"/>
  <c r="D11" i="1"/>
  <c r="H11" i="1" s="1"/>
  <c r="D23" i="1"/>
  <c r="H24" i="1"/>
  <c r="H23" i="1" s="1"/>
  <c r="B15" i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<sst xmlns="http://schemas.openxmlformats.org/spreadsheetml/2006/main" count="334" uniqueCount="29">
  <si>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</si>
  <si>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</si>
  <si>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</si>
  <si>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</si>
  <si>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</si>
  <si>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</si>
  <si>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</si>
  <si>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</si>
  <si>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</si>
  <si>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</si>
  <si>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</si>
  <si>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</si>
  <si>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</si>
  <si>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</si>
  <si>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</si>
  <si>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</si>
  <si>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</si>
  <si>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</si>
  <si>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</si>
  <si>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</si>
  <si>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</si>
  <si>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</si>
  <si>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</si>
  <si>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</si>
  <si>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</si>
  <si>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</si>
  <si>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август 2021г.</t>
  </si>
  <si>
    <t>Объемы услуг по передаче электроэнергии, оплачиваемые филиалом "Брянскэнергосбыт" ООО "Газпром энергосбыт Брянск" *</t>
  </si>
  <si>
    <t>*  с учетом объемов по д.Э-69/ЭС с АО "ГЭТ"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</si>
</sst>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8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topLeftCell="A10" zoomScale="60" zoomScaleNormal="60" workbookViewId="0">
      <selection activeCell="A2" sqref="A2:H2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43" t="s">
        <v>27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26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37.016194999999996</v>
      </c>
      <c r="E8" s="11">
        <f>SUM(E9:E10)</f>
        <v>6.0609650000000004</v>
      </c>
      <c r="F8" s="11">
        <f>SUM(F9:F10)</f>
        <v>69.680695</v>
      </c>
      <c r="G8" s="11">
        <f>SUM(G9:G10)</f>
        <v>96.539944000000006</v>
      </c>
      <c r="H8" s="11">
        <f>SUM(H9:H10)</f>
        <v>209.297799</v>
      </c>
      <c r="I8" s="1"/>
      <c r="J8" s="1"/>
      <c r="K8" s="12"/>
    </row>
    <row r="9" spans="1:11" ht="33.75" customHeight="1">
      <c r="A9" s="37" t="s">
        <v>11</v>
      </c>
      <c r="B9" s="13" t="s">
        <v>12</v>
      </c>
      <c r="C9" s="40" t="s">
        <v>13</v>
      </c>
      <c r="D9" s="19">
        <f>D14+D19+D24+D371</f>
        <v>36.807611999999999</v>
      </c>
      <c r="E9" s="19">
        <f t="shared" ref="E9:G9" si="0">E14+E19+E24+E371</f>
        <v>6.0410110000000001</v>
      </c>
      <c r="F9" s="19">
        <f t="shared" si="0"/>
        <v>65.885467000000006</v>
      </c>
      <c r="G9" s="19">
        <f t="shared" si="0"/>
        <v>24.380195999999998</v>
      </c>
      <c r="H9" s="20">
        <f t="shared" ref="H9:H12" si="1">D9+E9+F9+G9</f>
        <v>133.11428599999999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0.20858299999999999</v>
      </c>
      <c r="E10" s="19">
        <f t="shared" ref="E10:G10" si="2">E15+E20+E25</f>
        <v>1.9954E-2</v>
      </c>
      <c r="F10" s="19">
        <f t="shared" si="2"/>
        <v>3.7952279999999998</v>
      </c>
      <c r="G10" s="19">
        <f t="shared" si="2"/>
        <v>72.159748000000008</v>
      </c>
      <c r="H10" s="20">
        <f t="shared" si="1"/>
        <v>76.183513000000005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1.2857499999999999</v>
      </c>
      <c r="E11" s="10">
        <f>SUM(E12:E12)</f>
        <v>2.6047000000000001E-2</v>
      </c>
      <c r="F11" s="10">
        <f>SUM(F12:F12)</f>
        <v>13.514423000000001</v>
      </c>
      <c r="G11" s="10">
        <f>SUM(G12:G12)</f>
        <v>3.194512</v>
      </c>
      <c r="H11" s="11">
        <f t="shared" si="1"/>
        <v>18.020732000000002</v>
      </c>
      <c r="I11" s="1"/>
      <c r="J11" s="1"/>
      <c r="K11" s="12"/>
    </row>
    <row r="12" spans="1:11" ht="47.25" customHeight="1" thickBot="1">
      <c r="A12" s="55"/>
      <c r="B12" s="29" t="s">
        <v>15</v>
      </c>
      <c r="C12" s="30" t="s">
        <v>16</v>
      </c>
      <c r="D12" s="31">
        <f>D17+D22+D27+D374</f>
        <v>1.2857499999999999</v>
      </c>
      <c r="E12" s="31">
        <f t="shared" ref="E12:G12" si="3">E17+E22+E27</f>
        <v>2.6047000000000001E-2</v>
      </c>
      <c r="F12" s="31">
        <f t="shared" si="3"/>
        <v>13.514423000000001</v>
      </c>
      <c r="G12" s="31">
        <f t="shared" si="3"/>
        <v>3.194512</v>
      </c>
      <c r="H12" s="32">
        <f t="shared" si="1"/>
        <v>18.020732000000002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0.105881</v>
      </c>
      <c r="E13" s="28">
        <f>SUM(E14:E15)</f>
        <v>0</v>
      </c>
      <c r="F13" s="28">
        <f>SUM(F14:F15)</f>
        <v>0</v>
      </c>
      <c r="G13" s="28">
        <f>SUM(G14:G15)</f>
        <v>4.26E-4</v>
      </c>
      <c r="H13" s="28">
        <f>SUM(H14:H15)</f>
        <v>0.106307</v>
      </c>
      <c r="I13" s="22"/>
      <c r="J13" s="1"/>
      <c r="K13" s="12"/>
    </row>
    <row r="14" spans="1:11" ht="36" customHeight="1">
      <c r="A14" s="37" t="s">
        <v>11</v>
      </c>
      <c r="B14" s="13" t="s">
        <v>12</v>
      </c>
      <c r="C14" s="40" t="s">
        <v>13</v>
      </c>
      <c r="D14" s="14">
        <v>0.105881</v>
      </c>
      <c r="E14" s="14">
        <v>0</v>
      </c>
      <c r="F14" s="14">
        <v>0</v>
      </c>
      <c r="G14" s="14"/>
      <c r="H14" s="20">
        <f t="shared" ref="H14:H17" si="4">D14+E14+F14+G14</f>
        <v>0.105881</v>
      </c>
      <c r="I14" s="2">
        <v>0</v>
      </c>
      <c r="J14" s="1"/>
      <c r="K14" s="12"/>
    </row>
    <row r="15" spans="1:11" ht="33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4.26E-4</v>
      </c>
      <c r="H15" s="20">
        <f t="shared" si="4"/>
        <v>4.26E-4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8" customHeight="1">
      <c r="A17" s="39"/>
      <c r="B17" s="13" t="s">
        <v>15</v>
      </c>
      <c r="C17" s="36" t="s">
        <v>16</v>
      </c>
      <c r="D17" s="14">
        <v>0.21200000000000002</v>
      </c>
      <c r="E17" s="14"/>
      <c r="F17" s="14"/>
      <c r="G17" s="14"/>
      <c r="H17" s="20">
        <f t="shared" si="4"/>
        <v>0.21200000000000002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30.736167000000002</v>
      </c>
      <c r="E18" s="11">
        <f>SUM(E19:E20)</f>
        <v>6.0570000000000004</v>
      </c>
      <c r="F18" s="11">
        <f>SUM(F19:F20)</f>
        <v>22.218899</v>
      </c>
      <c r="G18" s="11">
        <f>SUM(G19:G20)</f>
        <v>33.227134</v>
      </c>
      <c r="H18" s="11">
        <f>SUM(H19:H20)</f>
        <v>92.239199999999997</v>
      </c>
      <c r="I18" s="22"/>
      <c r="J18" s="1"/>
      <c r="K18" s="12"/>
    </row>
    <row r="19" spans="1:11" ht="33.75" customHeight="1">
      <c r="A19" s="37" t="s">
        <v>11</v>
      </c>
      <c r="B19" s="13" t="s">
        <v>12</v>
      </c>
      <c r="C19" s="40" t="s">
        <v>13</v>
      </c>
      <c r="D19" s="14">
        <f>30.527584-D380</f>
        <v>30.527584000000001</v>
      </c>
      <c r="E19" s="14">
        <f>6.037046-E380</f>
        <v>6.0370460000000001</v>
      </c>
      <c r="F19" s="14">
        <f>20.431731-F380</f>
        <v>20.431730999999999</v>
      </c>
      <c r="G19" s="14">
        <f>9.082251-G380</f>
        <v>9.0822509999999994</v>
      </c>
      <c r="H19" s="20">
        <f t="shared" ref="H19:H33" si="5">D19+E19+F19+G19</f>
        <v>66.078611999999993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0.20858299999999999</v>
      </c>
      <c r="E20" s="14">
        <v>1.9954E-2</v>
      </c>
      <c r="F20" s="14">
        <v>1.7871680000000001</v>
      </c>
      <c r="G20" s="14">
        <v>24.144883</v>
      </c>
      <c r="H20" s="20">
        <f t="shared" si="5"/>
        <v>26.160588000000001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6.5" customHeight="1">
      <c r="A22" s="39"/>
      <c r="B22" s="13" t="s">
        <v>15</v>
      </c>
      <c r="C22" s="36" t="s">
        <v>16</v>
      </c>
      <c r="D22" s="14">
        <v>0.96617299999999995</v>
      </c>
      <c r="E22" s="14">
        <v>2.6047000000000001E-2</v>
      </c>
      <c r="F22" s="14">
        <v>2.6127290000000012</v>
      </c>
      <c r="G22" s="14">
        <v>0.38792399999999999</v>
      </c>
      <c r="H22" s="20">
        <f t="shared" si="5"/>
        <v>3.9928730000000012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6.1741469999999996</v>
      </c>
      <c r="E23" s="11">
        <f>SUM(E24:E25)</f>
        <v>3.9649999999999998E-3</v>
      </c>
      <c r="F23" s="11">
        <f>SUM(F24:F25)</f>
        <v>47.461796</v>
      </c>
      <c r="G23" s="11">
        <f>SUM(G24:G25)</f>
        <v>63.312384000000002</v>
      </c>
      <c r="H23" s="11">
        <f>SUM(H24:H25)</f>
        <v>116.952292</v>
      </c>
      <c r="I23" s="23"/>
      <c r="J23" s="1"/>
      <c r="K23" s="12"/>
    </row>
    <row r="24" spans="1:11" ht="36.75" customHeight="1">
      <c r="A24" s="37" t="s">
        <v>11</v>
      </c>
      <c r="B24" s="13" t="s">
        <v>12</v>
      </c>
      <c r="C24" s="40" t="s">
        <v>13</v>
      </c>
      <c r="D24" s="14">
        <f>6.174147-D384</f>
        <v>6.1741469999999996</v>
      </c>
      <c r="E24" s="14">
        <f>0.003965-E384</f>
        <v>3.9649999999999998E-3</v>
      </c>
      <c r="F24" s="14">
        <f>45.453736-F384</f>
        <v>45.453735999999999</v>
      </c>
      <c r="G24" s="14">
        <f>15.297945-G384</f>
        <v>15.297945</v>
      </c>
      <c r="H24" s="20">
        <f t="shared" si="5"/>
        <v>66.929793000000004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2.00806</v>
      </c>
      <c r="G25" s="14">
        <v>48.014439000000003</v>
      </c>
      <c r="H25" s="20">
        <f t="shared" si="5"/>
        <v>50.022499000000003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39"/>
      <c r="B27" s="13" t="s">
        <v>15</v>
      </c>
      <c r="C27" s="16" t="s">
        <v>16</v>
      </c>
      <c r="D27" s="14">
        <v>0.10757699999999999</v>
      </c>
      <c r="E27" s="14">
        <v>0</v>
      </c>
      <c r="F27" s="14">
        <v>10.901693999999999</v>
      </c>
      <c r="G27" s="14">
        <v>2.8065880000000001</v>
      </c>
      <c r="H27" s="20">
        <f t="shared" si="5"/>
        <v>13.815858999999998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11">
        <f>SUM(H371:H372)</f>
        <v>0</v>
      </c>
      <c r="I370" s="22"/>
      <c r="J370" s="1"/>
      <c r="K370" s="1"/>
    </row>
    <row r="371" spans="1:11" ht="33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/>
      <c r="G371" s="14"/>
      <c r="H371" s="20">
        <f t="shared" ref="H371:H374" si="175">D371+E371+F371+G371</f>
        <v>0</v>
      </c>
      <c r="I371" s="1"/>
      <c r="J371" s="1"/>
      <c r="K371" s="1"/>
    </row>
    <row r="372" spans="1:11" ht="31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 ht="22.5" customHeight="1">
      <c r="A376" s="56" t="s">
        <v>28</v>
      </c>
      <c r="B376" s="57"/>
      <c r="C376" s="57"/>
      <c r="D376" s="57"/>
      <c r="E376" s="57"/>
      <c r="F376" s="57"/>
      <c r="G376" s="57"/>
      <c r="H376" s="57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1">
    <mergeCell ref="A376:H376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2021-09-23T07:11:09Z</dcterms:modified>
</cp:coreProperties>
</file>